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D3784665-1602-4AFE-B4BE-BE59203EE746}" xr6:coauthVersionLast="47" xr6:coauthVersionMax="47" xr10:uidLastSave="{00000000-0000-0000-0000-000000000000}"/>
  <bookViews>
    <workbookView xWindow="-120" yWindow="-120" windowWidth="29040" windowHeight="15720" xr2:uid="{788FB9E9-63E1-4C6D-91B2-BBDAF1DFF9F2}"/>
  </bookViews>
  <sheets>
    <sheet name="SEYBAPLAYA" sheetId="1" r:id="rId1"/>
  </sheets>
  <definedNames>
    <definedName name="_xlnm.Print_Area" localSheetId="0">SEYBAPLAYA!$A$1:$T$27</definedName>
    <definedName name="_xlnm.Print_Titles" localSheetId="0">SEYBAPLAYA!$1:$2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8" i="1"/>
  <c r="K8" i="1"/>
  <c r="K9" i="1" s="1"/>
  <c r="O7" i="1"/>
  <c r="M7" i="1"/>
  <c r="N7" i="1" s="1"/>
  <c r="K7" i="1"/>
  <c r="M9" i="1" l="1"/>
  <c r="L7" i="1"/>
  <c r="O8" i="1"/>
  <c r="O9" i="1" s="1"/>
  <c r="L9" i="1" s="1"/>
  <c r="M15" i="1"/>
  <c r="M16" i="1"/>
  <c r="M17" i="1"/>
  <c r="M18" i="1"/>
  <c r="N9" i="1" l="1"/>
  <c r="N8" i="1"/>
  <c r="L8" i="1"/>
</calcChain>
</file>

<file path=xl/sharedStrings.xml><?xml version="1.0" encoding="utf-8"?>
<sst xmlns="http://schemas.openxmlformats.org/spreadsheetml/2006/main" count="108" uniqueCount="50">
  <si>
    <t>AYUNTAMIENTO DE SEYBAPLAYA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</si>
  <si>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</si>
  <si>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</si>
  <si>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</si>
  <si>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</si>
  <si>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</si>
  <si>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</si>
  <si>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</si>
  <si>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</si>
  <si>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</si>
  <si>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</si>
  <si>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</si>
  <si>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</si>
  <si>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</si>
  <si>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</si>
  <si>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</si>
  <si>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</si>
  <si>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</si>
  <si>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</si>
  <si>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PT</t>
  </si>
  <si>
    <t>MAGDALENA DEL SOCORRO JIMENEZ PACHECO</t>
  </si>
  <si>
    <t>M</t>
  </si>
  <si>
    <t>MARIANA MONTSERRAT HORTA CAHUICH</t>
  </si>
  <si>
    <t xml:space="preserve">REGIDOR/A   </t>
  </si>
  <si>
    <t>MORENA</t>
  </si>
  <si>
    <t>EMIGDIO DZIB PAVON</t>
  </si>
  <si>
    <t>H</t>
  </si>
  <si>
    <t>GASPAR MOGUEL EUAN</t>
  </si>
  <si>
    <t>Nota: Solamente quienes están ejerciendo el cargo</t>
  </si>
  <si>
    <t>MANUELA CHAN DOMINGUEZ</t>
  </si>
  <si>
    <t>GUADALUPE DEL SOCORRO TZAB QUETZ</t>
  </si>
  <si>
    <t>FRANCISCO ENRIQUE KUC VILLARINO</t>
  </si>
  <si>
    <t>LEONARDO ALLEYNICK GONZALEZ SEGOVIA</t>
  </si>
  <si>
    <t>INTEGRACIÓN POR PARTIDO POLÍTICO</t>
  </si>
  <si>
    <t>GUADALUPE DE LOS ANGELES CARVAJAL PACHECO</t>
  </si>
  <si>
    <t>MARANATHA AMISADAI PEREZ TREJO</t>
  </si>
  <si>
    <t>PVEM</t>
  </si>
  <si>
    <t>YMARAL JOSE ALVAREZ QUINTAL</t>
  </si>
  <si>
    <t>FERNANDO JESUS UC ESPINOSA</t>
  </si>
  <si>
    <t>PARTIDO POLÍTICO</t>
  </si>
  <si>
    <t xml:space="preserve">SÍNDICO/A   </t>
  </si>
  <si>
    <t>ESMERALDA NOHEMI HUCHIN CRUZ</t>
  </si>
  <si>
    <t>ROSA ISELA MORALES PERDOMO</t>
  </si>
  <si>
    <t>PRI</t>
  </si>
  <si>
    <t>PRINCIPIO DE REPRESENTACIÓN PROPORCIONAL</t>
  </si>
  <si>
    <t>PARTIDO</t>
  </si>
  <si>
    <t>GABRIELA VELAZQUEZ RODRIGUEZ</t>
  </si>
  <si>
    <t>ROMAN REBOLLEDO MARTINEZ</t>
  </si>
  <si>
    <t>MARIA GUADALUPE UC CAAMAL</t>
  </si>
  <si>
    <t>YAIR OTHONIEL MUT REBOLLEDO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</si>
</sst>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692A-49BA-B199-F2C8327E9BC2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692A-49BA-B199-F2C8327E9BC2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692A-49BA-B199-F2C8327E9BC2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692A-49BA-B199-F2C8327E9BC2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692A-49BA-B199-F2C8327E9BC2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692A-49BA-B199-F2C8327E9BC2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692A-49BA-B199-F2C8327E9BC2}"/>
              </c:ext>
            </c:extLst>
          </c:dPt>
          <c:dLbls>
            <c:dLbl>
              <c:idx val="0"/>
              <c:layout>
                <c:manualLayout>
                  <c:x val="-0.20315831245209667"/>
                  <c:y val="7.10774549826947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A-49BA-B199-F2C8327E9BC2}"/>
                </c:ext>
              </c:extLst>
            </c:dLbl>
            <c:dLbl>
              <c:idx val="1"/>
              <c:layout>
                <c:manualLayout>
                  <c:x val="-0.13439723664077746"/>
                  <c:y val="-0.354857337080663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2A-49BA-B199-F2C8327E9BC2}"/>
                </c:ext>
              </c:extLst>
            </c:dLbl>
            <c:dLbl>
              <c:idx val="2"/>
              <c:layout>
                <c:manualLayout>
                  <c:x val="0.12971971454544259"/>
                  <c:y val="-0.279533069948139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2A-49BA-B199-F2C8327E9BC2}"/>
                </c:ext>
              </c:extLst>
            </c:dLbl>
            <c:dLbl>
              <c:idx val="3"/>
              <c:layout>
                <c:manualLayout>
                  <c:x val="0.20583723986794866"/>
                  <c:y val="7.738066957340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2A-49BA-B199-F2C8327E9BC2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2A-49BA-B199-F2C8327E9BC2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2A-49BA-B199-F2C8327E9BC2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2A-49BA-B199-F2C8327E9B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SEYBAPLAYA!$J$15:$J$18</c:f>
              <c:strCache>
                <c:ptCount val="4"/>
                <c:pt idx="0">
                  <c:v>PRI</c:v>
                </c:pt>
                <c:pt idx="1">
                  <c:v>PT</c:v>
                </c:pt>
                <c:pt idx="2">
                  <c:v>PVEM</c:v>
                </c:pt>
                <c:pt idx="3">
                  <c:v>MORENA</c:v>
                </c:pt>
              </c:strCache>
            </c:strRef>
          </c:cat>
          <c:val>
            <c:numRef>
              <c:f>SEYBAPLAYA!$M$15:$M$18</c:f>
              <c:numCache>
                <c:formatCode>0.0000%</c:formatCode>
                <c:ptCount val="4"/>
                <c:pt idx="0">
                  <c:v>0.36363636363636365</c:v>
                </c:pt>
                <c:pt idx="1">
                  <c:v>0.18181818181818182</c:v>
                </c:pt>
                <c:pt idx="2">
                  <c:v>9.0909090909090912E-2</c:v>
                </c:pt>
                <c:pt idx="3">
                  <c:v>0.36363636363636365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2A-49BA-B199-F2C8327E9B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41-4E61-A422-0DB27DDD38F3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41-4E61-A422-0DB27DDD38F3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1-4E61-A422-0DB27DDD38F3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41-4E61-A422-0DB27DDD3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(SEYBAPLAYA!$L$4,SEYBAPLAYA!$N$4)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(SEYBAPLAYA!$L$9,SEYBAPLAYA!$N$9)</c:f>
              <c:numCache>
                <c:formatCode>0.0000%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41-4E61-A422-0DB27DDD38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876606</xdr:colOff>
      <xdr:row>11</xdr:row>
      <xdr:rowOff>42911</xdr:rowOff>
    </xdr:from>
    <xdr:to>
      <xdr:col>20</xdr:col>
      <xdr:colOff>373798</xdr:colOff>
      <xdr:row>28</xdr:row>
      <xdr:rowOff>40190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52893C73-D742-4414-A5E6-AAE5D6877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66676</xdr:colOff>
      <xdr:row>1</xdr:row>
      <xdr:rowOff>95250</xdr:rowOff>
    </xdr:from>
    <xdr:to>
      <xdr:col>19</xdr:col>
      <xdr:colOff>257175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14BB72D-E7DA-40C9-B531-E70D69E02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</xdr:row>
      <xdr:rowOff>76200</xdr:rowOff>
    </xdr:from>
    <xdr:to>
      <xdr:col>0</xdr:col>
      <xdr:colOff>1266825</xdr:colOff>
      <xdr:row>5</xdr:row>
      <xdr:rowOff>115355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304CA-20CC-4B5A-81C7-98B00161B1F8}"/>
            </a:ext>
          </a:extLst>
        </xdr:cNvPr>
        <xdr:cNvGrpSpPr/>
      </xdr:nvGrpSpPr>
      <xdr:grpSpPr>
        <a:xfrm>
          <a:off x="152400" y="1110011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04912AF-297B-435E-8DC7-D8DC0A862C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B9699CB8-863E-BB34-493A-1F1DDA1553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B26B226-5EB2-E582-67E0-974B9C65E4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C189-C998-40F9-BAA5-060C4198526C}">
  <dimension ref="A1:AM28"/>
  <sheetViews>
    <sheetView tabSelected="1" view="pageBreakPreview" zoomScale="82" zoomScaleNormal="100" zoomScaleSheetLayoutView="82" workbookViewId="0">
      <selection activeCell="L20" sqref="L20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 t="s">
        <v>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49" t="s">
        <v>1</v>
      </c>
      <c r="B3" s="49"/>
      <c r="C3" s="49"/>
      <c r="D3" s="49"/>
      <c r="E3" s="49"/>
      <c r="F3" s="49"/>
      <c r="G3" s="49"/>
      <c r="H3" s="4"/>
      <c r="I3" s="49" t="s">
        <v>2</v>
      </c>
      <c r="J3" s="49"/>
      <c r="K3" s="49"/>
      <c r="L3" s="49"/>
      <c r="M3" s="49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3" t="s">
        <v>6</v>
      </c>
      <c r="K5" s="55" t="s">
        <v>3</v>
      </c>
      <c r="L5" s="55"/>
      <c r="M5" s="55" t="s">
        <v>4</v>
      </c>
      <c r="N5" s="55"/>
      <c r="O5" s="56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4"/>
      <c r="K6" s="18" t="s">
        <v>8</v>
      </c>
      <c r="L6" s="18" t="s">
        <v>9</v>
      </c>
      <c r="M6" s="18" t="s">
        <v>8</v>
      </c>
      <c r="N6" s="18" t="s">
        <v>9</v>
      </c>
      <c r="O6" s="57"/>
    </row>
    <row r="7" spans="1:39" x14ac:dyDescent="0.25">
      <c r="A7" s="19" t="s">
        <v>10</v>
      </c>
      <c r="B7" s="46" t="s">
        <v>11</v>
      </c>
      <c r="C7" s="47"/>
      <c r="D7" s="48"/>
      <c r="E7" s="46" t="s">
        <v>12</v>
      </c>
      <c r="F7" s="47"/>
      <c r="G7" s="48"/>
      <c r="H7" s="16"/>
      <c r="J7" s="20" t="s">
        <v>13</v>
      </c>
      <c r="K7" s="20">
        <f>COUNTIF(D9:D18,"H")</f>
        <v>3</v>
      </c>
      <c r="L7" s="21">
        <f>K7/$O7</f>
        <v>0.42857142857142855</v>
      </c>
      <c r="M7" s="20">
        <f>COUNTIF(D9:D18,"M")</f>
        <v>4</v>
      </c>
      <c r="N7" s="21">
        <f>M7/$O7</f>
        <v>0.5714285714285714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2</v>
      </c>
      <c r="L8" s="21">
        <f>K8/$O8</f>
        <v>0.5</v>
      </c>
      <c r="M8" s="20">
        <f>COUNTIF(D23:D27,"M")</f>
        <v>2</v>
      </c>
      <c r="N8" s="21">
        <f>M8/$O8</f>
        <v>0.5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21</v>
      </c>
      <c r="H9" s="16"/>
      <c r="J9" s="27" t="s">
        <v>7</v>
      </c>
      <c r="K9" s="27">
        <f>SUM(K7:K8)</f>
        <v>5</v>
      </c>
      <c r="L9" s="28">
        <f>K9/O9</f>
        <v>0.45454545454545453</v>
      </c>
      <c r="M9" s="27">
        <f t="shared" ref="M9" si="0">SUM(M7:M8)</f>
        <v>6</v>
      </c>
      <c r="N9" s="28">
        <f>M9/O9</f>
        <v>0.54545454545454541</v>
      </c>
      <c r="O9" s="27">
        <f>SUM(O7,O8)</f>
        <v>11</v>
      </c>
    </row>
    <row r="10" spans="1:39" x14ac:dyDescent="0.25">
      <c r="A10" s="25" t="s">
        <v>23</v>
      </c>
      <c r="B10" s="25" t="s">
        <v>24</v>
      </c>
      <c r="C10" s="25" t="s">
        <v>25</v>
      </c>
      <c r="D10" s="26" t="s">
        <v>26</v>
      </c>
      <c r="E10" s="25" t="s">
        <v>24</v>
      </c>
      <c r="F10" s="25" t="s">
        <v>27</v>
      </c>
      <c r="G10" s="26" t="s">
        <v>26</v>
      </c>
      <c r="H10" s="16"/>
      <c r="J10" s="29" t="s">
        <v>28</v>
      </c>
      <c r="K10" s="12"/>
      <c r="L10" s="12"/>
      <c r="M10" s="12"/>
      <c r="N10" s="12"/>
      <c r="O10" s="12"/>
    </row>
    <row r="11" spans="1:39" x14ac:dyDescent="0.25">
      <c r="A11" s="25" t="s">
        <v>23</v>
      </c>
      <c r="B11" s="25" t="s">
        <v>24</v>
      </c>
      <c r="C11" s="25" t="s">
        <v>29</v>
      </c>
      <c r="D11" s="26" t="s">
        <v>21</v>
      </c>
      <c r="E11" s="25" t="s">
        <v>24</v>
      </c>
      <c r="F11" s="25" t="s">
        <v>30</v>
      </c>
      <c r="G11" s="26" t="s">
        <v>21</v>
      </c>
      <c r="H11" s="16"/>
    </row>
    <row r="12" spans="1:39" x14ac:dyDescent="0.25">
      <c r="A12" s="25" t="s">
        <v>23</v>
      </c>
      <c r="B12" s="25" t="s">
        <v>24</v>
      </c>
      <c r="C12" s="25" t="s">
        <v>31</v>
      </c>
      <c r="D12" s="26" t="s">
        <v>26</v>
      </c>
      <c r="E12" s="25" t="s">
        <v>24</v>
      </c>
      <c r="F12" s="25" t="s">
        <v>32</v>
      </c>
      <c r="G12" s="26" t="s">
        <v>26</v>
      </c>
      <c r="H12" s="16"/>
      <c r="I12" s="49" t="s">
        <v>33</v>
      </c>
      <c r="J12" s="49"/>
      <c r="K12" s="49"/>
      <c r="L12" s="49"/>
      <c r="M12" s="49"/>
    </row>
    <row r="13" spans="1:39" ht="22.5" x14ac:dyDescent="0.25">
      <c r="A13" s="25" t="s">
        <v>23</v>
      </c>
      <c r="B13" s="25" t="s">
        <v>19</v>
      </c>
      <c r="C13" s="25" t="s">
        <v>34</v>
      </c>
      <c r="D13" s="26" t="s">
        <v>21</v>
      </c>
      <c r="E13" s="25" t="s">
        <v>19</v>
      </c>
      <c r="F13" s="25" t="s">
        <v>35</v>
      </c>
      <c r="G13" s="26" t="s">
        <v>21</v>
      </c>
      <c r="H13" s="16"/>
    </row>
    <row r="14" spans="1:39" x14ac:dyDescent="0.25">
      <c r="A14" s="25" t="s">
        <v>23</v>
      </c>
      <c r="B14" s="25" t="s">
        <v>36</v>
      </c>
      <c r="C14" s="25" t="s">
        <v>37</v>
      </c>
      <c r="D14" s="26" t="s">
        <v>26</v>
      </c>
      <c r="E14" s="25" t="s">
        <v>36</v>
      </c>
      <c r="F14" s="25" t="s">
        <v>38</v>
      </c>
      <c r="G14" s="26" t="s">
        <v>26</v>
      </c>
      <c r="H14" s="16"/>
      <c r="J14" s="50" t="s">
        <v>39</v>
      </c>
      <c r="K14" s="51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24</v>
      </c>
      <c r="C15" s="25" t="s">
        <v>41</v>
      </c>
      <c r="D15" s="26" t="s">
        <v>21</v>
      </c>
      <c r="E15" s="25" t="s">
        <v>24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4</v>
      </c>
      <c r="M15" s="35">
        <f>L15/$L$19</f>
        <v>0.36363636363636365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19</v>
      </c>
      <c r="K16" s="33"/>
      <c r="L16" s="34">
        <v>2</v>
      </c>
      <c r="M16" s="35">
        <f t="shared" ref="M16:M18" si="1">L16/$L$19</f>
        <v>0.18181818181818182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36</v>
      </c>
      <c r="K17" s="33"/>
      <c r="L17" s="34">
        <v>1</v>
      </c>
      <c r="M17" s="35">
        <f t="shared" si="1"/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24</v>
      </c>
      <c r="K18" s="33"/>
      <c r="L18" s="34">
        <v>4</v>
      </c>
      <c r="M18" s="35">
        <f t="shared" si="1"/>
        <v>0.36363636363636365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58" t="s">
        <v>7</v>
      </c>
      <c r="K19" s="59"/>
      <c r="L19" s="60">
        <f>SUM(L12:L18)</f>
        <v>11</v>
      </c>
      <c r="M19" s="38">
        <f>L19/L19</f>
        <v>1</v>
      </c>
    </row>
    <row r="20" spans="1:39" x14ac:dyDescent="0.25">
      <c r="A20" s="49" t="s">
        <v>44</v>
      </c>
      <c r="B20" s="49"/>
      <c r="C20" s="49"/>
      <c r="D20" s="49"/>
      <c r="E20" s="39"/>
      <c r="F20" s="39"/>
      <c r="G20" s="39"/>
      <c r="H20" s="4"/>
      <c r="J20" s="61" t="s">
        <v>28</v>
      </c>
      <c r="K20" s="62"/>
      <c r="L20" s="63"/>
      <c r="M20" s="64"/>
    </row>
    <row r="21" spans="1:39" x14ac:dyDescent="0.25">
      <c r="A21" s="39"/>
      <c r="B21" s="39"/>
      <c r="C21" s="39"/>
      <c r="D21" s="39"/>
      <c r="E21" s="39"/>
      <c r="F21" s="39"/>
      <c r="G21" s="39"/>
      <c r="H21" s="16"/>
    </row>
    <row r="22" spans="1:39" x14ac:dyDescent="0.25">
      <c r="A22" s="40" t="s">
        <v>10</v>
      </c>
      <c r="B22" s="40" t="s">
        <v>45</v>
      </c>
      <c r="C22" s="23" t="s">
        <v>15</v>
      </c>
      <c r="D22" s="24" t="s">
        <v>16</v>
      </c>
      <c r="E22" s="4"/>
      <c r="F22" s="4"/>
      <c r="G22" s="4"/>
      <c r="H22" s="16"/>
    </row>
    <row r="23" spans="1:39" x14ac:dyDescent="0.25">
      <c r="A23" s="25" t="s">
        <v>23</v>
      </c>
      <c r="B23" s="41" t="s">
        <v>43</v>
      </c>
      <c r="C23" s="42" t="s">
        <v>46</v>
      </c>
      <c r="D23" s="20" t="s">
        <v>21</v>
      </c>
      <c r="E23" s="43"/>
      <c r="F23" s="43"/>
      <c r="G23" s="44"/>
      <c r="H23" s="16"/>
    </row>
    <row r="24" spans="1:39" x14ac:dyDescent="0.25">
      <c r="A24" s="25" t="s">
        <v>23</v>
      </c>
      <c r="B24" s="41" t="s">
        <v>43</v>
      </c>
      <c r="C24" s="42" t="s">
        <v>47</v>
      </c>
      <c r="D24" s="20" t="s">
        <v>26</v>
      </c>
      <c r="E24" s="43"/>
      <c r="F24" s="43"/>
      <c r="G24" s="44"/>
      <c r="H24" s="16"/>
    </row>
    <row r="25" spans="1:39" x14ac:dyDescent="0.25">
      <c r="A25" s="25" t="s">
        <v>23</v>
      </c>
      <c r="B25" s="41" t="s">
        <v>43</v>
      </c>
      <c r="C25" s="42" t="s">
        <v>48</v>
      </c>
      <c r="D25" s="20" t="s">
        <v>21</v>
      </c>
      <c r="E25" s="43"/>
      <c r="F25" s="43"/>
      <c r="G25" s="44"/>
      <c r="H25" s="16"/>
    </row>
    <row r="26" spans="1:39" x14ac:dyDescent="0.25">
      <c r="A26" s="25" t="s">
        <v>40</v>
      </c>
      <c r="B26" s="41" t="s">
        <v>43</v>
      </c>
      <c r="C26" s="42" t="s">
        <v>49</v>
      </c>
      <c r="D26" s="20" t="s">
        <v>26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5"/>
      <c r="F28" s="45"/>
      <c r="G28" s="16"/>
    </row>
  </sheetData>
  <mergeCells count="14">
    <mergeCell ref="A20:D20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J19:K19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SEYBAPLAYA</vt:lpstr>
      <vt:lpstr>SEYBAPLAYA!Área_de_impresión</vt:lpstr>
      <vt:lpstr>SEYBAPLAYA!Títulos_a_imprimir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2025-02-13T00:48:30Z</dcterms:created>
  <dcterms:modified xsi:type="dcterms:W3CDTF">2025-02-26T18:33:50Z</dcterms:modified>
</cp:coreProperties>
</file>